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3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8" i="1"/>
  <c r="F28"/>
  <c r="F15"/>
  <c r="F25" l="1"/>
  <c r="F24"/>
  <c r="F23"/>
  <c r="F22"/>
  <c r="F26" s="1"/>
  <c r="F12"/>
  <c r="F13"/>
  <c r="F27" l="1"/>
  <c r="G26"/>
  <c r="F32"/>
  <c r="F30"/>
  <c r="F29"/>
  <c r="F31"/>
</calcChain>
</file>

<file path=xl/sharedStrings.xml><?xml version="1.0" encoding="utf-8"?>
<sst xmlns="http://schemas.openxmlformats.org/spreadsheetml/2006/main" count="41" uniqueCount="41">
  <si>
    <t>MULTI-FAMILY DWELLING CALCULATOR (5 UNITS OR GREATER)</t>
  </si>
  <si>
    <t>BANK FINANCING RATES AND TERMS:</t>
  </si>
  <si>
    <t>LOAN TO VALUE RATIO:</t>
  </si>
  <si>
    <t>INTEREST RATE:</t>
  </si>
  <si>
    <t>AMORTIZATION SCHEDULE:</t>
  </si>
  <si>
    <t>SUBJECT PROPERTY:</t>
  </si>
  <si>
    <t>LOAN AMOUNT:</t>
  </si>
  <si>
    <t>DOWN PAYMENT:</t>
  </si>
  <si>
    <t>GROSS OPERATING INCOME:</t>
  </si>
  <si>
    <t>EXPENSES:</t>
  </si>
  <si>
    <t>EXTIMATED ANNUAL REPAIRS-</t>
  </si>
  <si>
    <t>ESTIMATED ANNUAL VACANCY RATE-</t>
  </si>
  <si>
    <t>ANNUAL MANAGEMENT EXPENSES-</t>
  </si>
  <si>
    <t>ANNUAL HEAT EXPENSES-</t>
  </si>
  <si>
    <t>ANNUAL WATER EXPENSES-</t>
  </si>
  <si>
    <t>ANNUAL INSURANCE-</t>
  </si>
  <si>
    <t>ANNUAL TAXES-</t>
  </si>
  <si>
    <t>ANNUAL RESERVE ACCOUNT-</t>
  </si>
  <si>
    <t>NET OPERATING INCOME:</t>
  </si>
  <si>
    <t>ANNUAL DEBT SERVICES:</t>
  </si>
  <si>
    <t>CASH AFTER DEBT SERVICE:</t>
  </si>
  <si>
    <t>CAP RATE:</t>
  </si>
  <si>
    <t>CASH RETURN ON INVESTMENT:</t>
  </si>
  <si>
    <t>DEBT SERVICE COVERAGE RATIO:</t>
  </si>
  <si>
    <t>*WEBSITE TO GET ANNUAL DEBT SERVICE (PRINCIPLE AND INTEREST ONLY):</t>
  </si>
  <si>
    <t xml:space="preserve">http://www.mlcalc.com/ </t>
  </si>
  <si>
    <t xml:space="preserve">http://www.rentometer.com/ </t>
  </si>
  <si>
    <t xml:space="preserve">http://www.padmapper.com/ </t>
  </si>
  <si>
    <t xml:space="preserve">http://newyork.craigslist.org/ </t>
  </si>
  <si>
    <t>*WEBSITES TO GET FAIR MARKET VALUE RENTS IN AN AREA:</t>
  </si>
  <si>
    <t>(5-10% PROCEED)</t>
  </si>
  <si>
    <t>(DSCR &gt; 1.25)</t>
  </si>
  <si>
    <t xml:space="preserve">http://www.zipskinny.com/ </t>
  </si>
  <si>
    <t>TOTAL EXPENSES:</t>
  </si>
  <si>
    <t>ANNUAL COMMON AREA UTILITY EXPENSES-</t>
  </si>
  <si>
    <t>SALES PRICE + CLOSING COST + FINDERS FEE:</t>
  </si>
  <si>
    <t>XYZ Street Brooklyn NY (6 FAMILY)</t>
  </si>
  <si>
    <t xml:space="preserve">25 YEARS </t>
  </si>
  <si>
    <t>FIXED</t>
  </si>
  <si>
    <t>FULLY AMORTIZED</t>
  </si>
  <si>
    <t>MONTH TERM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</si>
</sst>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ustralian Sunrise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44" fontId="0" fillId="0" borderId="0" xfId="1" applyFont="1"/>
    <xf numFmtId="9" fontId="0" fillId="0" borderId="0" xfId="2" applyFont="1"/>
    <xf numFmtId="44" fontId="2" fillId="0" borderId="0" xfId="0" applyNumberFormat="1" applyFont="1"/>
    <xf numFmtId="44" fontId="2" fillId="0" borderId="0" xfId="1" applyFont="1"/>
    <xf numFmtId="0" fontId="0" fillId="0" borderId="0" xfId="0" applyNumberFormat="1"/>
    <xf numFmtId="10" fontId="2" fillId="0" borderId="0" xfId="2" applyNumberFormat="1" applyFont="1"/>
    <xf numFmtId="10" fontId="2" fillId="0" borderId="0" xfId="0" applyNumberFormat="1" applyFont="1"/>
    <xf numFmtId="0" fontId="4" fillId="0" borderId="0" xfId="0" applyFont="1"/>
    <xf numFmtId="0" fontId="5" fillId="0" borderId="0" xfId="3" applyAlignment="1" applyProtection="1"/>
    <xf numFmtId="9" fontId="2" fillId="0" borderId="0" xfId="0" applyNumberFormat="1" applyFont="1"/>
    <xf numFmtId="0" fontId="2" fillId="0" borderId="0" xfId="0" applyFont="1" applyAlignment="1">
      <alignment horizontal="right"/>
    </xf>
    <xf numFmtId="44" fontId="6" fillId="0" borderId="0" xfId="1" applyFont="1"/>
    <xf numFmtId="0" fontId="7" fillId="0" borderId="0" xfId="0" applyFont="1"/>
    <xf numFmtId="10" fontId="0" fillId="0" borderId="0" xfId="2" applyNumberFormat="1" applyFont="1"/>
    <xf numFmtId="8" fontId="0" fillId="0" borderId="0" xfId="1" applyNumberFormat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wyork.craigslist.org/" TargetMode="External"/><Relationship Id="rId2" Type="http://schemas.openxmlformats.org/officeDocument/2006/relationships/hyperlink" Target="http://www.padmapper.com/" TargetMode="External"/><Relationship Id="rId1" Type="http://schemas.openxmlformats.org/officeDocument/2006/relationships/hyperlink" Target="http://www.rentometer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ipskinn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28" sqref="D28"/>
    </sheetView>
  </sheetViews>
  <sheetFormatPr defaultRowHeight="15"/>
  <cols>
    <col min="4" max="4" width="16.85546875" customWidth="1"/>
    <col min="5" max="5" width="11.5703125" bestFit="1" customWidth="1"/>
    <col min="6" max="6" width="16.85546875" customWidth="1"/>
  </cols>
  <sheetData>
    <row r="1" spans="1:6" ht="18">
      <c r="A1" s="1" t="s">
        <v>0</v>
      </c>
    </row>
    <row r="3" spans="1:6">
      <c r="A3" s="2" t="s">
        <v>1</v>
      </c>
    </row>
    <row r="5" spans="1:6">
      <c r="A5" t="s">
        <v>2</v>
      </c>
      <c r="D5" s="12">
        <v>0.75</v>
      </c>
      <c r="E5" s="12">
        <v>0.25</v>
      </c>
    </row>
    <row r="6" spans="1:6">
      <c r="A6" t="s">
        <v>3</v>
      </c>
      <c r="D6" s="9">
        <v>4.7500000000000001E-2</v>
      </c>
      <c r="E6" s="13" t="s">
        <v>38</v>
      </c>
      <c r="F6" s="2" t="s">
        <v>39</v>
      </c>
    </row>
    <row r="7" spans="1:6">
      <c r="A7" t="s">
        <v>4</v>
      </c>
      <c r="D7" s="13" t="s">
        <v>37</v>
      </c>
      <c r="E7" s="2">
        <v>300</v>
      </c>
      <c r="F7" s="2" t="s">
        <v>40</v>
      </c>
    </row>
    <row r="9" spans="1:6">
      <c r="A9" s="2" t="s">
        <v>5</v>
      </c>
      <c r="C9" s="10" t="s">
        <v>36</v>
      </c>
    </row>
    <row r="11" spans="1:6">
      <c r="A11" t="s">
        <v>35</v>
      </c>
      <c r="F11" s="6">
        <v>1565000</v>
      </c>
    </row>
    <row r="12" spans="1:6">
      <c r="A12" t="s">
        <v>6</v>
      </c>
      <c r="F12" s="6">
        <f>(D5*F11)</f>
        <v>1173750</v>
      </c>
    </row>
    <row r="13" spans="1:6">
      <c r="A13" t="s">
        <v>7</v>
      </c>
      <c r="F13" s="6">
        <f>(E5*F11)</f>
        <v>391250</v>
      </c>
    </row>
    <row r="15" spans="1:6">
      <c r="A15" t="s">
        <v>8</v>
      </c>
      <c r="E15" s="3">
        <v>12000</v>
      </c>
      <c r="F15" s="6">
        <f>E15*12</f>
        <v>144000</v>
      </c>
    </row>
    <row r="16" spans="1:6">
      <c r="A16" t="s">
        <v>9</v>
      </c>
    </row>
    <row r="17" spans="1:7">
      <c r="B17" t="s">
        <v>16</v>
      </c>
      <c r="F17" s="3">
        <v>2800</v>
      </c>
    </row>
    <row r="18" spans="1:7">
      <c r="B18" t="s">
        <v>15</v>
      </c>
      <c r="F18" s="3">
        <v>1500</v>
      </c>
    </row>
    <row r="19" spans="1:7">
      <c r="B19" t="s">
        <v>34</v>
      </c>
      <c r="F19" s="3">
        <v>600</v>
      </c>
    </row>
    <row r="20" spans="1:7">
      <c r="B20" t="s">
        <v>14</v>
      </c>
      <c r="F20" s="3">
        <v>3000</v>
      </c>
    </row>
    <row r="21" spans="1:7">
      <c r="B21" t="s">
        <v>13</v>
      </c>
      <c r="F21" s="3">
        <v>5000</v>
      </c>
    </row>
    <row r="22" spans="1:7">
      <c r="B22" t="s">
        <v>10</v>
      </c>
      <c r="E22" s="4">
        <v>0.05</v>
      </c>
      <c r="F22" s="3">
        <f>(F15*E22)</f>
        <v>7200</v>
      </c>
    </row>
    <row r="23" spans="1:7">
      <c r="B23" t="s">
        <v>11</v>
      </c>
      <c r="E23" s="4">
        <v>0.05</v>
      </c>
      <c r="F23" s="3">
        <f>(F15*E23)</f>
        <v>7200</v>
      </c>
    </row>
    <row r="24" spans="1:7">
      <c r="B24" t="s">
        <v>12</v>
      </c>
      <c r="E24" s="4">
        <v>0.05</v>
      </c>
      <c r="F24" s="3">
        <f>(F15*E24)</f>
        <v>7200</v>
      </c>
    </row>
    <row r="25" spans="1:7" ht="15" customHeight="1">
      <c r="B25" t="s">
        <v>17</v>
      </c>
      <c r="E25" s="4">
        <v>0.05</v>
      </c>
      <c r="F25" s="3">
        <f>(F15*E25)</f>
        <v>7200</v>
      </c>
    </row>
    <row r="26" spans="1:7" ht="15" customHeight="1">
      <c r="B26" t="s">
        <v>33</v>
      </c>
      <c r="F26" s="5">
        <f>SUM(F17:F25)</f>
        <v>41700</v>
      </c>
      <c r="G26" s="16">
        <f>(F26/F15)</f>
        <v>0.28958333333333336</v>
      </c>
    </row>
    <row r="27" spans="1:7">
      <c r="A27" t="s">
        <v>18</v>
      </c>
      <c r="F27" s="5">
        <f>F15-F26</f>
        <v>102300</v>
      </c>
    </row>
    <row r="28" spans="1:7">
      <c r="A28" t="s">
        <v>19</v>
      </c>
      <c r="E28" s="17">
        <f>PMT(D6/12,E7,-F12)</f>
        <v>6691.7525292106266</v>
      </c>
      <c r="F28" s="14">
        <f>E28*12</f>
        <v>80301.030350527522</v>
      </c>
      <c r="G28" s="16"/>
    </row>
    <row r="29" spans="1:7">
      <c r="A29" t="s">
        <v>20</v>
      </c>
      <c r="F29" s="5">
        <f>F27-F28</f>
        <v>21998.969649472478</v>
      </c>
    </row>
    <row r="30" spans="1:7">
      <c r="A30" t="s">
        <v>21</v>
      </c>
      <c r="F30" s="8">
        <f>(F27/F11)</f>
        <v>6.5367412140575079E-2</v>
      </c>
    </row>
    <row r="31" spans="1:7">
      <c r="A31" t="s">
        <v>22</v>
      </c>
      <c r="F31" s="9">
        <f>(F29/F13)</f>
        <v>5.6227398465105376E-2</v>
      </c>
      <c r="G31" s="15" t="s">
        <v>30</v>
      </c>
    </row>
    <row r="32" spans="1:7">
      <c r="A32" t="s">
        <v>23</v>
      </c>
      <c r="F32" s="7">
        <f>(F27/F28)</f>
        <v>1.273956256270228</v>
      </c>
      <c r="G32" s="15" t="s">
        <v>31</v>
      </c>
    </row>
    <row r="34" spans="1:1">
      <c r="A34" t="s">
        <v>24</v>
      </c>
    </row>
    <row r="35" spans="1:1">
      <c r="A35" s="11" t="s">
        <v>25</v>
      </c>
    </row>
    <row r="36" spans="1:1">
      <c r="A36" s="11"/>
    </row>
    <row r="38" spans="1:1">
      <c r="A38" t="s">
        <v>29</v>
      </c>
    </row>
    <row r="39" spans="1:1">
      <c r="A39" s="11" t="s">
        <v>26</v>
      </c>
    </row>
    <row r="40" spans="1:1">
      <c r="A40" s="11" t="s">
        <v>27</v>
      </c>
    </row>
    <row r="41" spans="1:1">
      <c r="A41" s="11" t="s">
        <v>28</v>
      </c>
    </row>
    <row r="42" spans="1:1">
      <c r="A42" s="11" t="s">
        <v>32</v>
      </c>
    </row>
  </sheetData>
  <hyperlinks>
    <hyperlink ref="A39" r:id="rId1"/>
    <hyperlink ref="A40" r:id="rId2"/>
    <hyperlink ref="A41" r:id="rId3"/>
    <hyperlink ref="A42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DMV Equity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Vitro</dc:creator>
  <cp:lastModifiedBy>user</cp:lastModifiedBy>
  <cp:lastPrinted>2011-11-25T22:48:37Z</cp:lastPrinted>
  <dcterms:created xsi:type="dcterms:W3CDTF">2011-11-25T20:57:24Z</dcterms:created>
  <dcterms:modified xsi:type="dcterms:W3CDTF">2013-11-22T06:32:13Z</dcterms:modified>
</cp:coreProperties>
</file>